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190510 USB Philips\190510  USB CDOEA MASESH\190510 CDOEA MDPH SEGPA\190625 SEGPA 75\Effectifs SEGPA 75\R19\"/>
    </mc:Choice>
  </mc:AlternateContent>
  <bookViews>
    <workbookView xWindow="46725" yWindow="0" windowWidth="28800" windowHeight="12435" activeTab="1"/>
  </bookViews>
  <sheets>
    <sheet name="R19 Effectifs F, G, ESH" sheetId="12" r:id="rId1"/>
    <sheet name="Feuil1" sheetId="13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" i="13" l="1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Q8" i="13"/>
  <c r="Q7" i="13"/>
  <c r="Q6" i="13"/>
  <c r="Q5" i="13"/>
  <c r="Q10" i="13" l="1"/>
  <c r="Q9" i="13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E132" i="12" l="1"/>
  <c r="V100" i="12" l="1"/>
  <c r="C72" i="12" l="1"/>
  <c r="R10" i="12"/>
  <c r="D11" i="12" l="1"/>
  <c r="H11" i="12"/>
  <c r="P11" i="12"/>
  <c r="E11" i="12"/>
  <c r="I11" i="12"/>
  <c r="M11" i="12"/>
  <c r="G11" i="12"/>
  <c r="K11" i="12"/>
  <c r="O11" i="12"/>
  <c r="B11" i="12"/>
  <c r="F11" i="12"/>
  <c r="J11" i="12"/>
  <c r="Q9" i="12"/>
  <c r="B71" i="12" s="1"/>
  <c r="D71" i="12" s="1"/>
  <c r="C11" i="12"/>
  <c r="L11" i="12"/>
  <c r="Q7" i="12"/>
  <c r="S7" i="12" s="1"/>
  <c r="N11" i="12"/>
  <c r="Q8" i="12"/>
  <c r="S8" i="12" s="1"/>
  <c r="Q6" i="12"/>
  <c r="Q11" i="12" l="1"/>
  <c r="S11" i="12" s="1"/>
  <c r="S9" i="12"/>
  <c r="B69" i="12"/>
  <c r="D69" i="12" s="1"/>
  <c r="B70" i="12"/>
  <c r="D70" i="12" s="1"/>
  <c r="B68" i="12"/>
  <c r="D68" i="12" s="1"/>
  <c r="Q10" i="12"/>
  <c r="S6" i="12"/>
  <c r="S10" i="12" l="1"/>
  <c r="B72" i="12"/>
  <c r="D72" i="12" s="1"/>
</calcChain>
</file>

<file path=xl/sharedStrings.xml><?xml version="1.0" encoding="utf-8"?>
<sst xmlns="http://schemas.openxmlformats.org/spreadsheetml/2006/main" count="107" uniqueCount="57">
  <si>
    <t>Apollinaire</t>
  </si>
  <si>
    <t>Berlioz</t>
  </si>
  <si>
    <t>Brassens</t>
  </si>
  <si>
    <t>Césaire</t>
  </si>
  <si>
    <t>Doisneau</t>
  </si>
  <si>
    <t>Giacometti</t>
  </si>
  <si>
    <t>LRB</t>
  </si>
  <si>
    <t>Pailleron</t>
  </si>
  <si>
    <t>P de Roz</t>
  </si>
  <si>
    <t>Prévert</t>
  </si>
  <si>
    <t>Tillion</t>
  </si>
  <si>
    <r>
      <t>6</t>
    </r>
    <r>
      <rPr>
        <vertAlign val="superscript"/>
        <sz val="11"/>
        <color theme="1"/>
        <rFont val="Calibri"/>
        <family val="2"/>
        <scheme val="minor"/>
      </rPr>
      <t>ème</t>
    </r>
  </si>
  <si>
    <r>
      <t>5</t>
    </r>
    <r>
      <rPr>
        <vertAlign val="superscript"/>
        <sz val="11"/>
        <color theme="1"/>
        <rFont val="Calibri"/>
        <family val="2"/>
        <scheme val="minor"/>
      </rPr>
      <t>ème</t>
    </r>
  </si>
  <si>
    <r>
      <t>4</t>
    </r>
    <r>
      <rPr>
        <vertAlign val="superscript"/>
        <sz val="11"/>
        <color theme="1"/>
        <rFont val="Calibri"/>
        <family val="2"/>
        <scheme val="minor"/>
      </rPr>
      <t>ème</t>
    </r>
  </si>
  <si>
    <r>
      <t>3</t>
    </r>
    <r>
      <rPr>
        <vertAlign val="superscript"/>
        <sz val="11"/>
        <color theme="1"/>
        <rFont val="Calibri"/>
        <family val="2"/>
        <scheme val="minor"/>
      </rPr>
      <t>ème</t>
    </r>
  </si>
  <si>
    <t>Total :</t>
  </si>
  <si>
    <t>Moyenne :</t>
  </si>
  <si>
    <t>Triolet</t>
  </si>
  <si>
    <t>Dormoy</t>
  </si>
  <si>
    <t>6ème ESH</t>
  </si>
  <si>
    <t>5ème ESH</t>
  </si>
  <si>
    <t>4ème ESH</t>
  </si>
  <si>
    <t>3ème ESH</t>
  </si>
  <si>
    <t>XX</t>
  </si>
  <si>
    <t>XII</t>
  </si>
  <si>
    <t>XV</t>
  </si>
  <si>
    <t>XIV</t>
  </si>
  <si>
    <t>XVIII</t>
  </si>
  <si>
    <t>VI</t>
  </si>
  <si>
    <t>XIII</t>
  </si>
  <si>
    <t>XIX</t>
  </si>
  <si>
    <t>XVII</t>
  </si>
  <si>
    <t>XI</t>
  </si>
  <si>
    <t>R18</t>
  </si>
  <si>
    <t>R19</t>
  </si>
  <si>
    <t>Clément</t>
  </si>
  <si>
    <t>P.M-F</t>
  </si>
  <si>
    <t>Total R19</t>
  </si>
  <si>
    <t>Delta</t>
  </si>
  <si>
    <t>Arrdts :</t>
  </si>
  <si>
    <t>I</t>
  </si>
  <si>
    <t>II</t>
  </si>
  <si>
    <t>III</t>
  </si>
  <si>
    <t>IV</t>
  </si>
  <si>
    <t>V</t>
  </si>
  <si>
    <t>VII</t>
  </si>
  <si>
    <t>VIII</t>
  </si>
  <si>
    <t>IX</t>
  </si>
  <si>
    <t>X</t>
  </si>
  <si>
    <t>XVI</t>
  </si>
  <si>
    <t>Arrondissements d'origines des élèves de 6ème R19</t>
  </si>
  <si>
    <t>A l'heure</t>
  </si>
  <si>
    <t>Retard +1</t>
  </si>
  <si>
    <t>Retard +2</t>
  </si>
  <si>
    <t>Âges des élèves de 6ème SEGPA R19</t>
  </si>
  <si>
    <t>Effectis SEGPA R19 au 03/09/2019 :</t>
  </si>
  <si>
    <r>
      <t xml:space="preserve">PLACES </t>
    </r>
    <r>
      <rPr>
        <b/>
        <u/>
        <sz val="11"/>
        <color theme="1"/>
        <rFont val="Calibri"/>
        <family val="2"/>
        <scheme val="minor"/>
      </rPr>
      <t>VACANTES</t>
    </r>
    <r>
      <rPr>
        <b/>
        <sz val="11"/>
        <color theme="1"/>
        <rFont val="Calibri"/>
        <family val="2"/>
        <scheme val="minor"/>
      </rPr>
      <t xml:space="preserve"> par SEGPA et par niveaux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</si>
</sst>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C]General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5E0B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CDCD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164" fontId="8" fillId="0" borderId="0"/>
  </cellStyleXfs>
  <cellXfs count="45">
    <xf numFmtId="0" fontId="0" fillId="0" borderId="0" xfId="0"/>
    <xf numFmtId="0" fontId="0" fillId="0" borderId="1" xfId="0" applyBorder="1"/>
    <xf numFmtId="0" fontId="0" fillId="0" borderId="1" xfId="0" applyFill="1" applyBorder="1" applyAlignment="1">
      <alignment horizontal="right" vertical="center" wrapText="1"/>
    </xf>
    <xf numFmtId="0" fontId="0" fillId="3" borderId="1" xfId="0" applyFill="1" applyBorder="1" applyAlignment="1">
      <alignment horizontal="right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4" fillId="6" borderId="1" xfId="0" applyFont="1" applyFill="1" applyBorder="1" applyAlignment="1">
      <alignment horizontal="right" vertical="center"/>
    </xf>
    <xf numFmtId="0" fontId="4" fillId="9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/>
    <xf numFmtId="0" fontId="7" fillId="7" borderId="1" xfId="0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vertical="center"/>
    </xf>
    <xf numFmtId="2" fontId="0" fillId="0" borderId="1" xfId="0" applyNumberFormat="1" applyBorder="1" applyAlignment="1">
      <alignment vertic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right" vertical="center" wrapText="1"/>
    </xf>
    <xf numFmtId="0" fontId="4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right" vertical="center"/>
    </xf>
    <xf numFmtId="2" fontId="0" fillId="7" borderId="1" xfId="0" applyNumberFormat="1" applyFill="1" applyBorder="1" applyAlignment="1">
      <alignment vertical="center"/>
    </xf>
    <xf numFmtId="0" fontId="0" fillId="9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</cellXfs>
  <cellStyles count="3">
    <cellStyle name="Excel Built-in Normal" xfId="2"/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DCDCDC"/>
      <color rgb="FF8BCD43"/>
      <color rgb="FF000000"/>
      <color rgb="FF00C000"/>
      <color rgb="FFF4B083"/>
      <color rgb="FFFFD966"/>
      <color rgb="FF969BF8"/>
      <color rgb="FFF25848"/>
      <color rgb="FF33CC33"/>
      <color rgb="FFF3AE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b="1"/>
              <a:t>Evolution R19/R18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'[1]R19 Effectifs F, G, ESH'!$B$216</c:f>
              <c:strCache>
                <c:ptCount val="1"/>
                <c:pt idx="0">
                  <c:v>R19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'[1]R19 Effectifs F, G, ESH'!$A$217:$A$220</c:f>
              <c:strCache>
                <c:ptCount val="4"/>
                <c:pt idx="0">
                  <c:v>6ème</c:v>
                </c:pt>
                <c:pt idx="1">
                  <c:v>5ème</c:v>
                </c:pt>
                <c:pt idx="2">
                  <c:v>4ème</c:v>
                </c:pt>
                <c:pt idx="3">
                  <c:v>3ème</c:v>
                </c:pt>
              </c:strCache>
            </c:strRef>
          </c:cat>
          <c:val>
            <c:numRef>
              <c:f>'[1]R19 Effectifs F, G, ESH'!$B$217:$B$220</c:f>
              <c:numCache>
                <c:formatCode>General</c:formatCode>
                <c:ptCount val="4"/>
                <c:pt idx="0">
                  <c:v>201</c:v>
                </c:pt>
                <c:pt idx="1">
                  <c:v>205</c:v>
                </c:pt>
                <c:pt idx="2">
                  <c:v>213</c:v>
                </c:pt>
                <c:pt idx="3">
                  <c:v>200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F4E-4D71-A7EE-FC2BDFF5D6D4}"/>
            </c:ext>
          </c:extLst>
        </c:ser>
        <c:ser>
          <c:idx val="1"/>
          <c:order val="1"/>
          <c:tx>
            <c:strRef>
              <c:f>'[1]R19 Effectifs F, G, ESH'!$C$216</c:f>
              <c:strCache>
                <c:ptCount val="1"/>
                <c:pt idx="0">
                  <c:v>R18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'[1]R19 Effectifs F, G, ESH'!$A$217:$A$220</c:f>
              <c:strCache>
                <c:ptCount val="4"/>
                <c:pt idx="0">
                  <c:v>6ème</c:v>
                </c:pt>
                <c:pt idx="1">
                  <c:v>5ème</c:v>
                </c:pt>
                <c:pt idx="2">
                  <c:v>4ème</c:v>
                </c:pt>
                <c:pt idx="3">
                  <c:v>3ème</c:v>
                </c:pt>
              </c:strCache>
            </c:strRef>
          </c:cat>
          <c:val>
            <c:numRef>
              <c:f>'[1]R19 Effectifs F, G, ESH'!$C$217:$C$220</c:f>
              <c:numCache>
                <c:formatCode>General</c:formatCode>
                <c:ptCount val="4"/>
                <c:pt idx="0">
                  <c:v>175</c:v>
                </c:pt>
                <c:pt idx="1">
                  <c:v>184</c:v>
                </c:pt>
                <c:pt idx="2">
                  <c:v>204</c:v>
                </c:pt>
                <c:pt idx="3">
                  <c:v>198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F4E-4D71-A7EE-FC2BDFF5D6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723584"/>
        <c:axId val="378573120"/>
      </c:barChart>
      <c:catAx>
        <c:axId val="12972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8573120"/>
        <c:crosses val="autoZero"/>
        <c:auto val="1"/>
        <c:lblAlgn val="ctr"/>
        <c:lblOffset val="100"/>
        <c:noMultiLvlLbl val="0"/>
      </c:catAx>
      <c:valAx>
        <c:axId val="37857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23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Origine des orientations en SEGPA R19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6BC-4A23-9016-D1E39D057A91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6BC-4A23-9016-D1E39D057A91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'[1]R19 Effectifs F, G, ESH'!$AE$23:$AE$24</c:f>
              <c:strCache>
                <c:ptCount val="2"/>
                <c:pt idx="0">
                  <c:v>CDOEA</c:v>
                </c:pt>
                <c:pt idx="1">
                  <c:v>CDAPH</c:v>
                </c:pt>
              </c:strCache>
            </c:strRef>
          </c:cat>
          <c:val>
            <c:numRef>
              <c:f>'[1]R19 Effectifs F, G, ESH'!$AF$23:$AF$24</c:f>
              <c:numCache>
                <c:formatCode>General</c:formatCode>
                <c:ptCount val="2"/>
                <c:pt idx="0">
                  <c:v>592</c:v>
                </c:pt>
                <c:pt idx="1">
                  <c:v>227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6BC-4A23-9016-D1E39D057A9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% ESH par niveaux R19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4B083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9E5-4E6A-98C1-0BCD01F09E7B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99E5-4E6A-98C1-0BCD01F09E7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99E5-4E6A-98C1-0BCD01F09E7B}"/>
              </c:ext>
            </c:extLst>
          </c:dPt>
          <c:cat>
            <c:strRef>
              <c:f>'R19 Effectifs F, G, ESH'!$W$9:$W$12</c:f>
              <c:strCache>
                <c:ptCount val="4"/>
                <c:pt idx="0">
                  <c:v>6ème ESH</c:v>
                </c:pt>
                <c:pt idx="1">
                  <c:v>5ème ESH</c:v>
                </c:pt>
                <c:pt idx="2">
                  <c:v>4ème ESH</c:v>
                </c:pt>
                <c:pt idx="3">
                  <c:v>3ème ESH</c:v>
                </c:pt>
              </c:strCache>
            </c:strRef>
          </c:cat>
          <c:val>
            <c:numRef>
              <c:f>'R19 Effectifs F, G, ESH'!$X$9:$X$12</c:f>
              <c:numCache>
                <c:formatCode>0%</c:formatCode>
                <c:ptCount val="4"/>
                <c:pt idx="0">
                  <c:v>0.36</c:v>
                </c:pt>
                <c:pt idx="1">
                  <c:v>0.25</c:v>
                </c:pt>
                <c:pt idx="2">
                  <c:v>0.24</c:v>
                </c:pt>
                <c:pt idx="3">
                  <c:v>0.26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9E5-4E6A-98C1-0BCD01F09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9729536"/>
        <c:axId val="129730096"/>
      </c:barChart>
      <c:catAx>
        <c:axId val="12972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30096"/>
        <c:crosses val="autoZero"/>
        <c:auto val="1"/>
        <c:lblAlgn val="ctr"/>
        <c:lblOffset val="100"/>
        <c:noMultiLvlLbl val="0"/>
      </c:catAx>
      <c:valAx>
        <c:axId val="12973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2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Arrondissements d'origine des élèves de 6ème SEGPA R19</a:t>
            </a:r>
          </a:p>
        </c:rich>
      </c:tx>
      <c:layout>
        <c:manualLayout>
          <c:xMode val="edge"/>
          <c:yMode val="edge"/>
          <c:x val="0.12457633420822398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'R19 Effectifs F, G, ESH'!$B$99:$U$99</c:f>
              <c:strCache>
                <c:ptCount val="20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XIII</c:v>
                </c:pt>
                <c:pt idx="13">
                  <c:v>XIV</c:v>
                </c:pt>
                <c:pt idx="14">
                  <c:v>XV</c:v>
                </c:pt>
                <c:pt idx="15">
                  <c:v>XVI</c:v>
                </c:pt>
                <c:pt idx="16">
                  <c:v>XVII</c:v>
                </c:pt>
                <c:pt idx="17">
                  <c:v>XVIII</c:v>
                </c:pt>
                <c:pt idx="18">
                  <c:v>XIX</c:v>
                </c:pt>
                <c:pt idx="19">
                  <c:v>XX</c:v>
                </c:pt>
              </c:strCache>
            </c:strRef>
          </c:cat>
          <c:val>
            <c:numRef>
              <c:f>'R19 Effectifs F, G, ESH'!$B$100:$U$100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11</c:v>
                </c:pt>
                <c:pt idx="10">
                  <c:v>8</c:v>
                </c:pt>
                <c:pt idx="11">
                  <c:v>12</c:v>
                </c:pt>
                <c:pt idx="12">
                  <c:v>22</c:v>
                </c:pt>
                <c:pt idx="13">
                  <c:v>8</c:v>
                </c:pt>
                <c:pt idx="14">
                  <c:v>10</c:v>
                </c:pt>
                <c:pt idx="15">
                  <c:v>4</c:v>
                </c:pt>
                <c:pt idx="16">
                  <c:v>25</c:v>
                </c:pt>
                <c:pt idx="17">
                  <c:v>20</c:v>
                </c:pt>
                <c:pt idx="18">
                  <c:v>43</c:v>
                </c:pt>
                <c:pt idx="19">
                  <c:v>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AA-4963-8C0D-5B67772E5F2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9732336"/>
        <c:axId val="314397440"/>
      </c:barChart>
      <c:catAx>
        <c:axId val="12973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4397440"/>
        <c:crosses val="autoZero"/>
        <c:auto val="1"/>
        <c:lblAlgn val="ctr"/>
        <c:lblOffset val="100"/>
        <c:noMultiLvlLbl val="0"/>
      </c:catAx>
      <c:valAx>
        <c:axId val="314397440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2973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Âges des élèves de 6ème SEGPA R19 en 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20A-4FF8-B39B-8C04FB332823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20A-4FF8-B39B-8C04FB332823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20A-4FF8-B39B-8C04FB332823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'R19 Effectifs F, G, ESH'!$B$131:$D$131</c:f>
              <c:strCache>
                <c:ptCount val="3"/>
                <c:pt idx="0">
                  <c:v>A l'heure</c:v>
                </c:pt>
                <c:pt idx="1">
                  <c:v>Retard +1</c:v>
                </c:pt>
                <c:pt idx="2">
                  <c:v>Retard +2</c:v>
                </c:pt>
              </c:strCache>
            </c:strRef>
          </c:cat>
          <c:val>
            <c:numRef>
              <c:f>'R19 Effectifs F, G, ESH'!$B$132:$D$132</c:f>
              <c:numCache>
                <c:formatCode>General</c:formatCode>
                <c:ptCount val="3"/>
                <c:pt idx="0">
                  <c:v>109</c:v>
                </c:pt>
                <c:pt idx="1">
                  <c:v>87</c:v>
                </c:pt>
                <c:pt idx="2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E20A-4FF8-B39B-8C04FB332823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Âges des élèves de 6ème SEGPA R19 en volume</a:t>
            </a:r>
          </a:p>
        </c:rich>
      </c:tx>
      <c:layout>
        <c:manualLayout>
          <c:xMode val="edge"/>
          <c:yMode val="edge"/>
          <c:x val="0.12094980471843732"/>
          <c:y val="2.25442834138486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8BCD43"/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1B4-4E76-9213-DE85508706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1B4-4E76-9213-DE85508706A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'R19 Effectifs F, G, ESH'!$B$131:$D$131</c:f>
              <c:strCache>
                <c:ptCount val="3"/>
                <c:pt idx="0">
                  <c:v>A l'heure</c:v>
                </c:pt>
                <c:pt idx="1">
                  <c:v>Retard +1</c:v>
                </c:pt>
                <c:pt idx="2">
                  <c:v>Retard +2</c:v>
                </c:pt>
              </c:strCache>
            </c:strRef>
          </c:cat>
          <c:val>
            <c:numRef>
              <c:f>'R19 Effectifs F, G, ESH'!$B$132:$D$132</c:f>
              <c:numCache>
                <c:formatCode>General</c:formatCode>
                <c:ptCount val="3"/>
                <c:pt idx="0">
                  <c:v>109</c:v>
                </c:pt>
                <c:pt idx="1">
                  <c:v>87</c:v>
                </c:pt>
                <c:pt idx="2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1B4-4E76-9213-DE85508706A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9749456"/>
        <c:axId val="129750016"/>
      </c:barChart>
      <c:catAx>
        <c:axId val="12974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50016"/>
        <c:crosses val="autoZero"/>
        <c:auto val="1"/>
        <c:lblAlgn val="ctr"/>
        <c:lblOffset val="100"/>
        <c:noMultiLvlLbl val="0"/>
      </c:catAx>
      <c:valAx>
        <c:axId val="12975001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2974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>
                <a:effectLst/>
              </a:rPr>
              <a:t>Effectifs par SEGPA R19</a:t>
            </a:r>
            <a:endParaRPr lang="fr-FR">
              <a:effectLst/>
            </a:endParaRPr>
          </a:p>
        </c:rich>
      </c:tx>
      <c:layout>
        <c:manualLayout>
          <c:xMode val="edge"/>
          <c:yMode val="edge"/>
          <c:x val="3.1390978335451077E-2"/>
          <c:y val="3.94712004184961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'R19 Effectifs F, G, ESH'!$A$6</c:f>
              <c:strCache>
                <c:ptCount val="1"/>
                <c:pt idx="0">
                  <c:v>6ème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'R19 Effectifs F, G, ESH'!$B$5:$P$5</c:f>
              <c:strCache>
                <c:ptCount val="15"/>
                <c:pt idx="0">
                  <c:v>Prévert</c:v>
                </c:pt>
                <c:pt idx="1">
                  <c:v>P de Roz</c:v>
                </c:pt>
                <c:pt idx="2">
                  <c:v>Tillion</c:v>
                </c:pt>
                <c:pt idx="3">
                  <c:v>Triolet</c:v>
                </c:pt>
                <c:pt idx="4">
                  <c:v>Giacometti</c:v>
                </c:pt>
                <c:pt idx="5">
                  <c:v>Apollinaire</c:v>
                </c:pt>
                <c:pt idx="6">
                  <c:v>LRB</c:v>
                </c:pt>
                <c:pt idx="7">
                  <c:v>Berlioz</c:v>
                </c:pt>
                <c:pt idx="8">
                  <c:v>Césaire</c:v>
                </c:pt>
                <c:pt idx="9">
                  <c:v>Dormoy</c:v>
                </c:pt>
                <c:pt idx="10">
                  <c:v>Brassens</c:v>
                </c:pt>
                <c:pt idx="11">
                  <c:v>Pailleron</c:v>
                </c:pt>
                <c:pt idx="12">
                  <c:v>Clément</c:v>
                </c:pt>
                <c:pt idx="13">
                  <c:v>Doisneau</c:v>
                </c:pt>
                <c:pt idx="14">
                  <c:v>P.M-F</c:v>
                </c:pt>
              </c:strCache>
            </c:strRef>
          </c:cat>
          <c:val>
            <c:numRef>
              <c:f>'R19 Effectifs F, G, ESH'!$B$6:$P$6</c:f>
              <c:numCache>
                <c:formatCode>General</c:formatCode>
                <c:ptCount val="15"/>
                <c:pt idx="0">
                  <c:v>0</c:v>
                </c:pt>
                <c:pt idx="1">
                  <c:v>14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12</c:v>
                </c:pt>
                <c:pt idx="6">
                  <c:v>16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16</c:v>
                </c:pt>
                <c:pt idx="12">
                  <c:v>11</c:v>
                </c:pt>
                <c:pt idx="13">
                  <c:v>10</c:v>
                </c:pt>
                <c:pt idx="14">
                  <c:v>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C27-4B5F-800D-84E24C697324}"/>
            </c:ext>
          </c:extLst>
        </c:ser>
        <c:ser>
          <c:idx val="1"/>
          <c:order val="1"/>
          <c:tx>
            <c:strRef>
              <c:f>'R19 Effectifs F, G, ESH'!$A$7</c:f>
              <c:strCache>
                <c:ptCount val="1"/>
                <c:pt idx="0">
                  <c:v>5ème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'R19 Effectifs F, G, ESH'!$B$5:$P$5</c:f>
              <c:strCache>
                <c:ptCount val="15"/>
                <c:pt idx="0">
                  <c:v>Prévert</c:v>
                </c:pt>
                <c:pt idx="1">
                  <c:v>P de Roz</c:v>
                </c:pt>
                <c:pt idx="2">
                  <c:v>Tillion</c:v>
                </c:pt>
                <c:pt idx="3">
                  <c:v>Triolet</c:v>
                </c:pt>
                <c:pt idx="4">
                  <c:v>Giacometti</c:v>
                </c:pt>
                <c:pt idx="5">
                  <c:v>Apollinaire</c:v>
                </c:pt>
                <c:pt idx="6">
                  <c:v>LRB</c:v>
                </c:pt>
                <c:pt idx="7">
                  <c:v>Berlioz</c:v>
                </c:pt>
                <c:pt idx="8">
                  <c:v>Césaire</c:v>
                </c:pt>
                <c:pt idx="9">
                  <c:v>Dormoy</c:v>
                </c:pt>
                <c:pt idx="10">
                  <c:v>Brassens</c:v>
                </c:pt>
                <c:pt idx="11">
                  <c:v>Pailleron</c:v>
                </c:pt>
                <c:pt idx="12">
                  <c:v>Clément</c:v>
                </c:pt>
                <c:pt idx="13">
                  <c:v>Doisneau</c:v>
                </c:pt>
                <c:pt idx="14">
                  <c:v>P.M-F</c:v>
                </c:pt>
              </c:strCache>
            </c:strRef>
          </c:cat>
          <c:val>
            <c:numRef>
              <c:f>'R19 Effectifs F, G, ESH'!$B$7:$P$7</c:f>
              <c:numCache>
                <c:formatCode>General</c:formatCode>
                <c:ptCount val="15"/>
                <c:pt idx="0">
                  <c:v>11</c:v>
                </c:pt>
                <c:pt idx="1">
                  <c:v>15</c:v>
                </c:pt>
                <c:pt idx="2">
                  <c:v>11</c:v>
                </c:pt>
                <c:pt idx="3">
                  <c:v>12</c:v>
                </c:pt>
                <c:pt idx="4">
                  <c:v>15</c:v>
                </c:pt>
                <c:pt idx="5">
                  <c:v>15</c:v>
                </c:pt>
                <c:pt idx="6">
                  <c:v>14</c:v>
                </c:pt>
                <c:pt idx="7">
                  <c:v>16</c:v>
                </c:pt>
                <c:pt idx="8">
                  <c:v>15</c:v>
                </c:pt>
                <c:pt idx="9">
                  <c:v>13</c:v>
                </c:pt>
                <c:pt idx="10">
                  <c:v>15</c:v>
                </c:pt>
                <c:pt idx="11">
                  <c:v>15</c:v>
                </c:pt>
                <c:pt idx="12">
                  <c:v>13</c:v>
                </c:pt>
                <c:pt idx="13">
                  <c:v>13</c:v>
                </c:pt>
                <c:pt idx="14">
                  <c:v>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C27-4B5F-800D-84E24C697324}"/>
            </c:ext>
          </c:extLst>
        </c:ser>
        <c:ser>
          <c:idx val="2"/>
          <c:order val="2"/>
          <c:tx>
            <c:strRef>
              <c:f>'R19 Effectifs F, G, ESH'!$A$8</c:f>
              <c:strCache>
                <c:ptCount val="1"/>
                <c:pt idx="0">
                  <c:v>4ème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'R19 Effectifs F, G, ESH'!$B$5:$P$5</c:f>
              <c:strCache>
                <c:ptCount val="15"/>
                <c:pt idx="0">
                  <c:v>Prévert</c:v>
                </c:pt>
                <c:pt idx="1">
                  <c:v>P de Roz</c:v>
                </c:pt>
                <c:pt idx="2">
                  <c:v>Tillion</c:v>
                </c:pt>
                <c:pt idx="3">
                  <c:v>Triolet</c:v>
                </c:pt>
                <c:pt idx="4">
                  <c:v>Giacometti</c:v>
                </c:pt>
                <c:pt idx="5">
                  <c:v>Apollinaire</c:v>
                </c:pt>
                <c:pt idx="6">
                  <c:v>LRB</c:v>
                </c:pt>
                <c:pt idx="7">
                  <c:v>Berlioz</c:v>
                </c:pt>
                <c:pt idx="8">
                  <c:v>Césaire</c:v>
                </c:pt>
                <c:pt idx="9">
                  <c:v>Dormoy</c:v>
                </c:pt>
                <c:pt idx="10">
                  <c:v>Brassens</c:v>
                </c:pt>
                <c:pt idx="11">
                  <c:v>Pailleron</c:v>
                </c:pt>
                <c:pt idx="12">
                  <c:v>Clément</c:v>
                </c:pt>
                <c:pt idx="13">
                  <c:v>Doisneau</c:v>
                </c:pt>
                <c:pt idx="14">
                  <c:v>P.M-F</c:v>
                </c:pt>
              </c:strCache>
            </c:strRef>
          </c:cat>
          <c:val>
            <c:numRef>
              <c:f>'R19 Effectifs F, G, ESH'!$B$8:$P$8</c:f>
              <c:numCache>
                <c:formatCode>General</c:formatCode>
                <c:ptCount val="15"/>
                <c:pt idx="0">
                  <c:v>8</c:v>
                </c:pt>
                <c:pt idx="1">
                  <c:v>11</c:v>
                </c:pt>
                <c:pt idx="2">
                  <c:v>16</c:v>
                </c:pt>
                <c:pt idx="3">
                  <c:v>15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14</c:v>
                </c:pt>
                <c:pt idx="8">
                  <c:v>16</c:v>
                </c:pt>
                <c:pt idx="9">
                  <c:v>16</c:v>
                </c:pt>
                <c:pt idx="10">
                  <c:v>13</c:v>
                </c:pt>
                <c:pt idx="11">
                  <c:v>15</c:v>
                </c:pt>
                <c:pt idx="12">
                  <c:v>13</c:v>
                </c:pt>
                <c:pt idx="13">
                  <c:v>10</c:v>
                </c:pt>
                <c:pt idx="14">
                  <c:v>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C27-4B5F-800D-84E24C697324}"/>
            </c:ext>
          </c:extLst>
        </c:ser>
        <c:ser>
          <c:idx val="3"/>
          <c:order val="3"/>
          <c:tx>
            <c:strRef>
              <c:f>'R19 Effectifs F, G, ESH'!$A$9</c:f>
              <c:strCache>
                <c:ptCount val="1"/>
                <c:pt idx="0">
                  <c:v>3ème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'R19 Effectifs F, G, ESH'!$B$5:$P$5</c:f>
              <c:strCache>
                <c:ptCount val="15"/>
                <c:pt idx="0">
                  <c:v>Prévert</c:v>
                </c:pt>
                <c:pt idx="1">
                  <c:v>P de Roz</c:v>
                </c:pt>
                <c:pt idx="2">
                  <c:v>Tillion</c:v>
                </c:pt>
                <c:pt idx="3">
                  <c:v>Triolet</c:v>
                </c:pt>
                <c:pt idx="4">
                  <c:v>Giacometti</c:v>
                </c:pt>
                <c:pt idx="5">
                  <c:v>Apollinaire</c:v>
                </c:pt>
                <c:pt idx="6">
                  <c:v>LRB</c:v>
                </c:pt>
                <c:pt idx="7">
                  <c:v>Berlioz</c:v>
                </c:pt>
                <c:pt idx="8">
                  <c:v>Césaire</c:v>
                </c:pt>
                <c:pt idx="9">
                  <c:v>Dormoy</c:v>
                </c:pt>
                <c:pt idx="10">
                  <c:v>Brassens</c:v>
                </c:pt>
                <c:pt idx="11">
                  <c:v>Pailleron</c:v>
                </c:pt>
                <c:pt idx="12">
                  <c:v>Clément</c:v>
                </c:pt>
                <c:pt idx="13">
                  <c:v>Doisneau</c:v>
                </c:pt>
                <c:pt idx="14">
                  <c:v>P.M-F</c:v>
                </c:pt>
              </c:strCache>
            </c:strRef>
          </c:cat>
          <c:val>
            <c:numRef>
              <c:f>'R19 Effectifs F, G, ESH'!$B$9:$P$9</c:f>
              <c:numCache>
                <c:formatCode>General</c:formatCode>
                <c:ptCount val="15"/>
                <c:pt idx="0">
                  <c:v>10</c:v>
                </c:pt>
                <c:pt idx="1">
                  <c:v>13</c:v>
                </c:pt>
                <c:pt idx="2">
                  <c:v>15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13</c:v>
                </c:pt>
                <c:pt idx="7">
                  <c:v>13</c:v>
                </c:pt>
                <c:pt idx="8">
                  <c:v>11</c:v>
                </c:pt>
                <c:pt idx="9">
                  <c:v>11</c:v>
                </c:pt>
                <c:pt idx="10">
                  <c:v>13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C27-4B5F-800D-84E24C69732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97672512"/>
        <c:axId val="197673072"/>
      </c:barChart>
      <c:catAx>
        <c:axId val="197672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7673072"/>
        <c:crosses val="autoZero"/>
        <c:auto val="1"/>
        <c:lblAlgn val="ctr"/>
        <c:lblOffset val="100"/>
        <c:noMultiLvlLbl val="0"/>
      </c:catAx>
      <c:valAx>
        <c:axId val="19767307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7672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Répartition Filles - Garçons R19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FFD96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126-4FCF-8CF9-18A894287A97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126-4FCF-8CF9-18A894287A97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'[1]Filles Garçons R19'!$A$16:$A$17</c:f>
              <c:strCache>
                <c:ptCount val="2"/>
                <c:pt idx="0">
                  <c:v>Filles</c:v>
                </c:pt>
                <c:pt idx="1">
                  <c:v>Garçons</c:v>
                </c:pt>
              </c:strCache>
            </c:strRef>
          </c:cat>
          <c:val>
            <c:numRef>
              <c:f>'[1]Filles Garçons R19'!$B$16:$B$17</c:f>
              <c:numCache>
                <c:formatCode>General</c:formatCode>
                <c:ptCount val="2"/>
                <c:pt idx="0">
                  <c:v>301</c:v>
                </c:pt>
                <c:pt idx="1">
                  <c:v>518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126-4FCF-8CF9-18A894287A9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447544</xdr:colOff>
      <xdr:row>60</xdr:row>
      <xdr:rowOff>57147</xdr:rowOff>
    </xdr:from>
    <xdr:to>
      <xdr:col>14</xdr:col>
      <xdr:colOff>745435</xdr:colOff>
      <xdr:row>93</xdr:row>
      <xdr:rowOff>193259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761639</xdr:colOff>
      <xdr:row>2</xdr:row>
      <xdr:rowOff>0</xdr:rowOff>
    </xdr:from>
    <xdr:to>
      <xdr:col>38</xdr:col>
      <xdr:colOff>329045</xdr:colOff>
      <xdr:row>17</xdr:row>
      <xdr:rowOff>17319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744681</xdr:colOff>
      <xdr:row>2</xdr:row>
      <xdr:rowOff>13855</xdr:rowOff>
    </xdr:from>
    <xdr:to>
      <xdr:col>30</xdr:col>
      <xdr:colOff>744681</xdr:colOff>
      <xdr:row>15</xdr:row>
      <xdr:rowOff>142010</xdr:rowOff>
    </xdr:to>
    <xdr:graphicFrame macro="">
      <xdr:nvGraphicFramePr>
        <xdr:cNvPr id="11" name="Graphique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102</xdr:row>
      <xdr:rowOff>39831</xdr:rowOff>
    </xdr:from>
    <xdr:to>
      <xdr:col>10</xdr:col>
      <xdr:colOff>710046</xdr:colOff>
      <xdr:row>123</xdr:row>
      <xdr:rowOff>86591</xdr:rowOff>
    </xdr:to>
    <xdr:graphicFrame macro="">
      <xdr:nvGraphicFramePr>
        <xdr:cNvPr id="12" name="Graphique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744683</xdr:colOff>
      <xdr:row>133</xdr:row>
      <xdr:rowOff>22512</xdr:rowOff>
    </xdr:from>
    <xdr:to>
      <xdr:col>11</xdr:col>
      <xdr:colOff>277091</xdr:colOff>
      <xdr:row>153</xdr:row>
      <xdr:rowOff>138545</xdr:rowOff>
    </xdr:to>
    <xdr:graphicFrame macro="">
      <xdr:nvGraphicFramePr>
        <xdr:cNvPr id="13" name="Graphique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8657</xdr:colOff>
      <xdr:row>133</xdr:row>
      <xdr:rowOff>34636</xdr:rowOff>
    </xdr:from>
    <xdr:to>
      <xdr:col>20</xdr:col>
      <xdr:colOff>710045</xdr:colOff>
      <xdr:row>153</xdr:row>
      <xdr:rowOff>167986</xdr:rowOff>
    </xdr:to>
    <xdr:graphicFrame macro="">
      <xdr:nvGraphicFramePr>
        <xdr:cNvPr id="14" name="Graphique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17</xdr:row>
      <xdr:rowOff>103910</xdr:rowOff>
    </xdr:from>
    <xdr:to>
      <xdr:col>17</xdr:col>
      <xdr:colOff>623455</xdr:colOff>
      <xdr:row>55</xdr:row>
      <xdr:rowOff>155864</xdr:rowOff>
    </xdr:to>
    <xdr:graphicFrame macro="">
      <xdr:nvGraphicFramePr>
        <xdr:cNvPr id="15" name="Graphique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21</xdr:col>
      <xdr:colOff>17318</xdr:colOff>
      <xdr:row>24</xdr:row>
      <xdr:rowOff>0</xdr:rowOff>
    </xdr:from>
    <xdr:to>
      <xdr:col>27</xdr:col>
      <xdr:colOff>554182</xdr:colOff>
      <xdr:row>47</xdr:row>
      <xdr:rowOff>86591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90704%20@JMLB%20Effectifs%20SEGPA%20R19%20Filles%20Gar&#231;ons%20ES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19 Effectifs F, G, ESH"/>
      <sheetName val="Filles Garçons R19"/>
      <sheetName val="R18 Effectifs F,G, ESH"/>
    </sheetNames>
    <sheetDataSet>
      <sheetData sheetId="0">
        <row r="22">
          <cell r="R22" t="str">
            <v>6ème ESH</v>
          </cell>
        </row>
        <row r="23">
          <cell r="AE23" t="str">
            <v>CDOEA</v>
          </cell>
          <cell r="AF23">
            <v>592</v>
          </cell>
        </row>
        <row r="24">
          <cell r="AE24" t="str">
            <v>CDAPH</v>
          </cell>
          <cell r="AF24">
            <v>227</v>
          </cell>
        </row>
        <row r="216">
          <cell r="B216" t="str">
            <v>R19</v>
          </cell>
          <cell r="C216" t="str">
            <v>R18</v>
          </cell>
        </row>
        <row r="217">
          <cell r="A217" t="str">
            <v>6ème</v>
          </cell>
          <cell r="B217">
            <v>201</v>
          </cell>
          <cell r="C217">
            <v>175</v>
          </cell>
        </row>
        <row r="218">
          <cell r="A218" t="str">
            <v>5ème</v>
          </cell>
          <cell r="B218">
            <v>205</v>
          </cell>
          <cell r="C218">
            <v>184</v>
          </cell>
        </row>
        <row r="219">
          <cell r="A219" t="str">
            <v>4ème</v>
          </cell>
          <cell r="B219">
            <v>213</v>
          </cell>
          <cell r="C219">
            <v>204</v>
          </cell>
        </row>
        <row r="220">
          <cell r="A220" t="str">
            <v>3ème</v>
          </cell>
          <cell r="B220">
            <v>200</v>
          </cell>
          <cell r="C220">
            <v>198</v>
          </cell>
        </row>
      </sheetData>
      <sheetData sheetId="1">
        <row r="16">
          <cell r="A16" t="str">
            <v>Filles</v>
          </cell>
          <cell r="B16">
            <v>301</v>
          </cell>
        </row>
        <row r="17">
          <cell r="A17" t="str">
            <v>Garçons</v>
          </cell>
          <cell r="B17">
            <v>518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32"/>
  <sheetViews>
    <sheetView zoomScale="55" zoomScaleNormal="55" workbookViewId="0">
      <selection activeCell="A4" sqref="A4:Q11"/>
    </sheetView>
  </sheetViews>
  <sheetFormatPr baseColWidth="10" defaultRowHeight="15" x14ac:dyDescent="0.25"/>
  <sheetData>
    <row r="2" spans="1:24" x14ac:dyDescent="0.25">
      <c r="A2" s="26" t="s">
        <v>55</v>
      </c>
    </row>
    <row r="4" spans="1:24" x14ac:dyDescent="0.25">
      <c r="A4" s="14" t="s">
        <v>39</v>
      </c>
      <c r="B4" s="27" t="s">
        <v>28</v>
      </c>
      <c r="C4" s="27" t="s">
        <v>32</v>
      </c>
      <c r="D4" s="27" t="s">
        <v>24</v>
      </c>
      <c r="E4" s="27" t="s">
        <v>29</v>
      </c>
      <c r="F4" s="27" t="s">
        <v>26</v>
      </c>
      <c r="G4" s="27" t="s">
        <v>25</v>
      </c>
      <c r="H4" s="27" t="s">
        <v>31</v>
      </c>
      <c r="I4" s="31" t="s">
        <v>27</v>
      </c>
      <c r="J4" s="31"/>
      <c r="K4" s="31"/>
      <c r="L4" s="31" t="s">
        <v>30</v>
      </c>
      <c r="M4" s="31"/>
      <c r="N4" s="31" t="s">
        <v>23</v>
      </c>
      <c r="O4" s="31"/>
      <c r="P4" s="31"/>
    </row>
    <row r="5" spans="1:24" x14ac:dyDescent="0.25">
      <c r="A5" s="1"/>
      <c r="B5" s="12" t="s">
        <v>9</v>
      </c>
      <c r="C5" s="12" t="s">
        <v>8</v>
      </c>
      <c r="D5" s="12" t="s">
        <v>10</v>
      </c>
      <c r="E5" s="12" t="s">
        <v>17</v>
      </c>
      <c r="F5" s="11" t="s">
        <v>5</v>
      </c>
      <c r="G5" s="11" t="s">
        <v>0</v>
      </c>
      <c r="H5" s="12" t="s">
        <v>6</v>
      </c>
      <c r="I5" s="12" t="s">
        <v>1</v>
      </c>
      <c r="J5" s="12" t="s">
        <v>3</v>
      </c>
      <c r="K5" s="12" t="s">
        <v>18</v>
      </c>
      <c r="L5" s="12" t="s">
        <v>2</v>
      </c>
      <c r="M5" s="12" t="s">
        <v>7</v>
      </c>
      <c r="N5" s="12" t="s">
        <v>35</v>
      </c>
      <c r="O5" s="12" t="s">
        <v>4</v>
      </c>
      <c r="P5" s="12" t="s">
        <v>36</v>
      </c>
      <c r="Q5" s="13" t="s">
        <v>37</v>
      </c>
      <c r="R5" s="12" t="s">
        <v>33</v>
      </c>
      <c r="S5" s="12" t="s">
        <v>38</v>
      </c>
    </row>
    <row r="6" spans="1:24" ht="17.25" x14ac:dyDescent="0.25">
      <c r="A6" s="5" t="s">
        <v>11</v>
      </c>
      <c r="B6" s="9">
        <v>0</v>
      </c>
      <c r="C6" s="7">
        <v>14</v>
      </c>
      <c r="D6" s="6">
        <v>15</v>
      </c>
      <c r="E6" s="10">
        <v>16</v>
      </c>
      <c r="F6" s="6">
        <v>15</v>
      </c>
      <c r="G6" s="4">
        <v>12</v>
      </c>
      <c r="H6" s="10">
        <v>16</v>
      </c>
      <c r="I6" s="6">
        <v>15</v>
      </c>
      <c r="J6" s="6">
        <v>15</v>
      </c>
      <c r="K6" s="6">
        <v>15</v>
      </c>
      <c r="L6" s="6">
        <v>15</v>
      </c>
      <c r="M6" s="10">
        <v>16</v>
      </c>
      <c r="N6" s="4">
        <v>11</v>
      </c>
      <c r="O6" s="4">
        <v>10</v>
      </c>
      <c r="P6" s="7">
        <v>13</v>
      </c>
      <c r="Q6" s="19">
        <f>SUM(B6:P6)</f>
        <v>198</v>
      </c>
      <c r="R6" s="19">
        <v>175</v>
      </c>
      <c r="S6" s="19">
        <f t="shared" ref="S6:S11" si="0">Q6-R6</f>
        <v>23</v>
      </c>
    </row>
    <row r="7" spans="1:24" ht="17.25" x14ac:dyDescent="0.25">
      <c r="A7" s="5" t="s">
        <v>12</v>
      </c>
      <c r="B7" s="7">
        <v>11</v>
      </c>
      <c r="C7" s="6">
        <v>15</v>
      </c>
      <c r="D7" s="7">
        <v>11</v>
      </c>
      <c r="E7" s="7">
        <v>12</v>
      </c>
      <c r="F7" s="6">
        <v>15</v>
      </c>
      <c r="G7" s="6">
        <v>15</v>
      </c>
      <c r="H7" s="7">
        <v>14</v>
      </c>
      <c r="I7" s="10">
        <v>16</v>
      </c>
      <c r="J7" s="6">
        <v>15</v>
      </c>
      <c r="K7" s="4">
        <v>13</v>
      </c>
      <c r="L7" s="6">
        <v>15</v>
      </c>
      <c r="M7" s="6">
        <v>15</v>
      </c>
      <c r="N7" s="4">
        <v>13</v>
      </c>
      <c r="O7" s="4">
        <v>13</v>
      </c>
      <c r="P7" s="7">
        <v>12</v>
      </c>
      <c r="Q7" s="19">
        <f>SUM(B7:P7)</f>
        <v>205</v>
      </c>
      <c r="R7" s="19">
        <v>184</v>
      </c>
      <c r="S7" s="19">
        <f t="shared" si="0"/>
        <v>21</v>
      </c>
    </row>
    <row r="8" spans="1:24" ht="17.25" x14ac:dyDescent="0.25">
      <c r="A8" s="5" t="s">
        <v>13</v>
      </c>
      <c r="B8" s="4">
        <v>8</v>
      </c>
      <c r="C8" s="4">
        <v>11</v>
      </c>
      <c r="D8" s="10">
        <v>16</v>
      </c>
      <c r="E8" s="6">
        <v>15</v>
      </c>
      <c r="F8" s="6">
        <v>15</v>
      </c>
      <c r="G8" s="10">
        <v>16</v>
      </c>
      <c r="H8" s="10">
        <v>16</v>
      </c>
      <c r="I8" s="7">
        <v>14</v>
      </c>
      <c r="J8" s="10">
        <v>16</v>
      </c>
      <c r="K8" s="10">
        <v>16</v>
      </c>
      <c r="L8" s="7">
        <v>13</v>
      </c>
      <c r="M8" s="6">
        <v>15</v>
      </c>
      <c r="N8" s="4">
        <v>13</v>
      </c>
      <c r="O8" s="7">
        <v>10</v>
      </c>
      <c r="P8" s="7">
        <v>14</v>
      </c>
      <c r="Q8" s="19">
        <f>SUM(B8:P8)</f>
        <v>208</v>
      </c>
      <c r="R8" s="19">
        <v>204</v>
      </c>
      <c r="S8" s="19">
        <f t="shared" si="0"/>
        <v>4</v>
      </c>
    </row>
    <row r="9" spans="1:24" ht="17.25" x14ac:dyDescent="0.25">
      <c r="A9" s="5" t="s">
        <v>14</v>
      </c>
      <c r="B9" s="7">
        <v>10</v>
      </c>
      <c r="C9" s="7">
        <v>13</v>
      </c>
      <c r="D9" s="6">
        <v>15</v>
      </c>
      <c r="E9" s="7">
        <v>13</v>
      </c>
      <c r="F9" s="4">
        <v>14</v>
      </c>
      <c r="G9" s="6">
        <v>15</v>
      </c>
      <c r="H9" s="4">
        <v>13</v>
      </c>
      <c r="I9" s="7">
        <v>13</v>
      </c>
      <c r="J9" s="4">
        <v>11</v>
      </c>
      <c r="K9" s="4">
        <v>11</v>
      </c>
      <c r="L9" s="7">
        <v>13</v>
      </c>
      <c r="M9" s="10">
        <v>16</v>
      </c>
      <c r="N9" s="10">
        <v>16</v>
      </c>
      <c r="O9" s="10">
        <v>16</v>
      </c>
      <c r="P9" s="7">
        <v>13</v>
      </c>
      <c r="Q9" s="19">
        <f>SUM(B9:P9)</f>
        <v>202</v>
      </c>
      <c r="R9" s="19">
        <v>198</v>
      </c>
      <c r="S9" s="19">
        <f t="shared" si="0"/>
        <v>4</v>
      </c>
      <c r="W9" s="23" t="s">
        <v>19</v>
      </c>
      <c r="X9" s="8">
        <v>0.36</v>
      </c>
    </row>
    <row r="10" spans="1:24" x14ac:dyDescent="0.25">
      <c r="A10" s="2" t="s">
        <v>15</v>
      </c>
      <c r="B10" s="18">
        <f t="shared" ref="B10:D10" si="1">SUM(B6:B9)</f>
        <v>29</v>
      </c>
      <c r="C10" s="18">
        <f t="shared" si="1"/>
        <v>53</v>
      </c>
      <c r="D10" s="18">
        <f t="shared" si="1"/>
        <v>57</v>
      </c>
      <c r="E10" s="18">
        <f>SUM(E6:E9)</f>
        <v>56</v>
      </c>
      <c r="F10" s="18">
        <f t="shared" ref="F10" si="2">SUM(F6:F9)</f>
        <v>59</v>
      </c>
      <c r="G10" s="18">
        <f t="shared" ref="G10" si="3">SUM(G6:G9)</f>
        <v>58</v>
      </c>
      <c r="H10" s="18">
        <f>SUM(H6:H9)</f>
        <v>59</v>
      </c>
      <c r="I10" s="18">
        <f t="shared" ref="I10:O10" si="4">SUM(I6:I9)</f>
        <v>58</v>
      </c>
      <c r="J10" s="18">
        <f t="shared" si="4"/>
        <v>57</v>
      </c>
      <c r="K10" s="18">
        <f t="shared" si="4"/>
        <v>55</v>
      </c>
      <c r="L10" s="18">
        <f t="shared" si="4"/>
        <v>56</v>
      </c>
      <c r="M10" s="18">
        <f t="shared" si="4"/>
        <v>62</v>
      </c>
      <c r="N10" s="18">
        <f t="shared" si="4"/>
        <v>53</v>
      </c>
      <c r="O10" s="18">
        <f t="shared" si="4"/>
        <v>49</v>
      </c>
      <c r="P10" s="18">
        <f>SUM(P6:P9)</f>
        <v>52</v>
      </c>
      <c r="Q10" s="17">
        <f t="shared" ref="Q10" si="5">SUM(Q6:Q9)</f>
        <v>813</v>
      </c>
      <c r="R10" s="19">
        <f>SUM(R6:R9)</f>
        <v>761</v>
      </c>
      <c r="S10" s="15">
        <f t="shared" si="0"/>
        <v>52</v>
      </c>
      <c r="W10" s="23" t="s">
        <v>20</v>
      </c>
      <c r="X10" s="8">
        <v>0.25</v>
      </c>
    </row>
    <row r="11" spans="1:24" x14ac:dyDescent="0.25">
      <c r="A11" s="3" t="s">
        <v>16</v>
      </c>
      <c r="B11" s="16">
        <f t="shared" ref="B11:P11" si="6">AVERAGE(B6:B9)</f>
        <v>7.25</v>
      </c>
      <c r="C11" s="16">
        <f t="shared" si="6"/>
        <v>13.25</v>
      </c>
      <c r="D11" s="16">
        <f t="shared" si="6"/>
        <v>14.25</v>
      </c>
      <c r="E11" s="16">
        <f t="shared" si="6"/>
        <v>14</v>
      </c>
      <c r="F11" s="16">
        <f t="shared" si="6"/>
        <v>14.75</v>
      </c>
      <c r="G11" s="16">
        <f t="shared" si="6"/>
        <v>14.5</v>
      </c>
      <c r="H11" s="16">
        <f t="shared" si="6"/>
        <v>14.75</v>
      </c>
      <c r="I11" s="16">
        <f t="shared" si="6"/>
        <v>14.5</v>
      </c>
      <c r="J11" s="16">
        <f t="shared" si="6"/>
        <v>14.25</v>
      </c>
      <c r="K11" s="16">
        <f t="shared" si="6"/>
        <v>13.75</v>
      </c>
      <c r="L11" s="16">
        <f t="shared" si="6"/>
        <v>14</v>
      </c>
      <c r="M11" s="16">
        <f t="shared" si="6"/>
        <v>15.5</v>
      </c>
      <c r="N11" s="16">
        <f t="shared" si="6"/>
        <v>13.25</v>
      </c>
      <c r="O11" s="16">
        <f t="shared" si="6"/>
        <v>12.25</v>
      </c>
      <c r="P11" s="16">
        <f t="shared" si="6"/>
        <v>13</v>
      </c>
      <c r="Q11" s="24">
        <f>AVERAGE(B11:P11)</f>
        <v>13.55</v>
      </c>
      <c r="R11" s="20">
        <v>12.7</v>
      </c>
      <c r="S11" s="25">
        <f t="shared" si="0"/>
        <v>0.85000000000000142</v>
      </c>
      <c r="W11" s="23" t="s">
        <v>21</v>
      </c>
      <c r="X11" s="8">
        <v>0.24</v>
      </c>
    </row>
    <row r="12" spans="1:24" x14ac:dyDescent="0.25">
      <c r="W12" s="23" t="s">
        <v>22</v>
      </c>
      <c r="X12" s="8">
        <v>0.26</v>
      </c>
    </row>
    <row r="67" spans="1:4" x14ac:dyDescent="0.25">
      <c r="B67" s="13" t="s">
        <v>34</v>
      </c>
      <c r="C67" s="12" t="s">
        <v>33</v>
      </c>
      <c r="D67" s="12" t="s">
        <v>38</v>
      </c>
    </row>
    <row r="68" spans="1:4" ht="17.25" x14ac:dyDescent="0.25">
      <c r="A68" s="5" t="s">
        <v>11</v>
      </c>
      <c r="B68" s="1">
        <f>Q6</f>
        <v>198</v>
      </c>
      <c r="C68" s="1">
        <v>175</v>
      </c>
      <c r="D68" s="1">
        <f>B68-C68</f>
        <v>23</v>
      </c>
    </row>
    <row r="69" spans="1:4" ht="17.25" x14ac:dyDescent="0.25">
      <c r="A69" s="5" t="s">
        <v>12</v>
      </c>
      <c r="B69" s="1">
        <f>Q7</f>
        <v>205</v>
      </c>
      <c r="C69" s="1">
        <v>184</v>
      </c>
      <c r="D69" s="1">
        <f>B69-C69</f>
        <v>21</v>
      </c>
    </row>
    <row r="70" spans="1:4" ht="17.25" x14ac:dyDescent="0.25">
      <c r="A70" s="5" t="s">
        <v>13</v>
      </c>
      <c r="B70" s="1">
        <f>Q8</f>
        <v>208</v>
      </c>
      <c r="C70" s="1">
        <v>204</v>
      </c>
      <c r="D70" s="1">
        <f>B70-C70</f>
        <v>4</v>
      </c>
    </row>
    <row r="71" spans="1:4" ht="17.25" x14ac:dyDescent="0.25">
      <c r="A71" s="5" t="s">
        <v>14</v>
      </c>
      <c r="B71" s="1">
        <f>Q9</f>
        <v>202</v>
      </c>
      <c r="C71" s="1">
        <v>198</v>
      </c>
      <c r="D71" s="1">
        <f>B71-C71</f>
        <v>4</v>
      </c>
    </row>
    <row r="72" spans="1:4" x14ac:dyDescent="0.25">
      <c r="A72" s="21" t="s">
        <v>15</v>
      </c>
      <c r="B72" s="1">
        <f>Q10</f>
        <v>813</v>
      </c>
      <c r="C72" s="1">
        <f>SUM(C68:C71)</f>
        <v>761</v>
      </c>
      <c r="D72" s="22">
        <f>B72-C72</f>
        <v>52</v>
      </c>
    </row>
    <row r="97" spans="2:22" ht="15.75" x14ac:dyDescent="0.25">
      <c r="B97" s="29" t="s">
        <v>50</v>
      </c>
    </row>
    <row r="99" spans="2:22" ht="15.75" x14ac:dyDescent="0.25">
      <c r="B99" s="28" t="s">
        <v>40</v>
      </c>
      <c r="C99" s="28" t="s">
        <v>41</v>
      </c>
      <c r="D99" s="28" t="s">
        <v>42</v>
      </c>
      <c r="E99" s="28" t="s">
        <v>43</v>
      </c>
      <c r="F99" s="28" t="s">
        <v>44</v>
      </c>
      <c r="G99" s="28" t="s">
        <v>28</v>
      </c>
      <c r="H99" s="28" t="s">
        <v>45</v>
      </c>
      <c r="I99" s="28" t="s">
        <v>46</v>
      </c>
      <c r="J99" s="28" t="s">
        <v>47</v>
      </c>
      <c r="K99" s="28" t="s">
        <v>48</v>
      </c>
      <c r="L99" s="28" t="s">
        <v>32</v>
      </c>
      <c r="M99" s="28" t="s">
        <v>24</v>
      </c>
      <c r="N99" s="28" t="s">
        <v>29</v>
      </c>
      <c r="O99" s="28" t="s">
        <v>26</v>
      </c>
      <c r="P99" s="28" t="s">
        <v>25</v>
      </c>
      <c r="Q99" s="28" t="s">
        <v>49</v>
      </c>
      <c r="R99" s="28" t="s">
        <v>31</v>
      </c>
      <c r="S99" s="28" t="s">
        <v>27</v>
      </c>
      <c r="T99" s="28" t="s">
        <v>30</v>
      </c>
      <c r="U99" s="28" t="s">
        <v>23</v>
      </c>
    </row>
    <row r="100" spans="2:22" x14ac:dyDescent="0.25">
      <c r="B100" s="14">
        <v>0</v>
      </c>
      <c r="C100" s="14">
        <v>0</v>
      </c>
      <c r="D100" s="14">
        <v>0</v>
      </c>
      <c r="E100" s="14">
        <v>1</v>
      </c>
      <c r="F100" s="14">
        <v>1</v>
      </c>
      <c r="G100" s="14">
        <v>1</v>
      </c>
      <c r="H100" s="14">
        <v>1</v>
      </c>
      <c r="I100" s="14">
        <v>0</v>
      </c>
      <c r="J100" s="14">
        <v>1</v>
      </c>
      <c r="K100" s="14">
        <v>11</v>
      </c>
      <c r="L100" s="14">
        <v>8</v>
      </c>
      <c r="M100" s="14">
        <v>12</v>
      </c>
      <c r="N100" s="14">
        <v>22</v>
      </c>
      <c r="O100" s="14">
        <v>8</v>
      </c>
      <c r="P100" s="14">
        <v>10</v>
      </c>
      <c r="Q100" s="14">
        <v>4</v>
      </c>
      <c r="R100" s="14">
        <v>25</v>
      </c>
      <c r="S100" s="14">
        <v>20</v>
      </c>
      <c r="T100" s="14">
        <v>43</v>
      </c>
      <c r="U100" s="14">
        <v>29</v>
      </c>
      <c r="V100">
        <f>SUM(B100:U100)</f>
        <v>197</v>
      </c>
    </row>
    <row r="129" spans="2:5" x14ac:dyDescent="0.25">
      <c r="B129" s="26" t="s">
        <v>54</v>
      </c>
    </row>
    <row r="131" spans="2:5" x14ac:dyDescent="0.25">
      <c r="B131" t="s">
        <v>51</v>
      </c>
      <c r="C131" t="s">
        <v>52</v>
      </c>
      <c r="D131" t="s">
        <v>53</v>
      </c>
    </row>
    <row r="132" spans="2:5" x14ac:dyDescent="0.25">
      <c r="B132" s="14">
        <v>109</v>
      </c>
      <c r="C132" s="14">
        <v>87</v>
      </c>
      <c r="D132" s="14">
        <v>3</v>
      </c>
      <c r="E132">
        <f>SUM(B132:D132)</f>
        <v>199</v>
      </c>
    </row>
  </sheetData>
  <mergeCells count="3">
    <mergeCell ref="I4:K4"/>
    <mergeCell ref="L4:M4"/>
    <mergeCell ref="N4:P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0"/>
  <sheetViews>
    <sheetView tabSelected="1" workbookViewId="0">
      <selection activeCell="B18" sqref="B18"/>
    </sheetView>
  </sheetViews>
  <sheetFormatPr baseColWidth="10" defaultRowHeight="15" x14ac:dyDescent="0.25"/>
  <sheetData>
    <row r="2" spans="1:17" x14ac:dyDescent="0.25">
      <c r="A2" s="26" t="s">
        <v>56</v>
      </c>
    </row>
    <row r="3" spans="1:17" x14ac:dyDescent="0.25">
      <c r="A3" s="37" t="s">
        <v>39</v>
      </c>
      <c r="B3" s="37" t="s">
        <v>28</v>
      </c>
      <c r="C3" s="37" t="s">
        <v>32</v>
      </c>
      <c r="D3" s="37" t="s">
        <v>24</v>
      </c>
      <c r="E3" s="37" t="s">
        <v>29</v>
      </c>
      <c r="F3" s="37" t="s">
        <v>26</v>
      </c>
      <c r="G3" s="37" t="s">
        <v>25</v>
      </c>
      <c r="H3" s="37" t="s">
        <v>31</v>
      </c>
      <c r="I3" s="38" t="s">
        <v>27</v>
      </c>
      <c r="J3" s="38"/>
      <c r="K3" s="38"/>
      <c r="L3" s="38" t="s">
        <v>30</v>
      </c>
      <c r="M3" s="38"/>
      <c r="N3" s="38" t="s">
        <v>23</v>
      </c>
      <c r="O3" s="38"/>
      <c r="P3" s="38"/>
    </row>
    <row r="4" spans="1:17" x14ac:dyDescent="0.25">
      <c r="A4" s="1"/>
      <c r="B4" s="39" t="s">
        <v>9</v>
      </c>
      <c r="C4" s="12" t="s">
        <v>8</v>
      </c>
      <c r="D4" s="39" t="s">
        <v>10</v>
      </c>
      <c r="E4" s="12" t="s">
        <v>17</v>
      </c>
      <c r="F4" s="44" t="s">
        <v>5</v>
      </c>
      <c r="G4" s="11" t="s">
        <v>0</v>
      </c>
      <c r="H4" s="39" t="s">
        <v>6</v>
      </c>
      <c r="I4" s="12" t="s">
        <v>1</v>
      </c>
      <c r="J4" s="39" t="s">
        <v>3</v>
      </c>
      <c r="K4" s="12" t="s">
        <v>18</v>
      </c>
      <c r="L4" s="39" t="s">
        <v>2</v>
      </c>
      <c r="M4" s="12" t="s">
        <v>7</v>
      </c>
      <c r="N4" s="39" t="s">
        <v>35</v>
      </c>
      <c r="O4" s="12" t="s">
        <v>4</v>
      </c>
      <c r="P4" s="39" t="s">
        <v>36</v>
      </c>
      <c r="Q4" s="13" t="s">
        <v>37</v>
      </c>
    </row>
    <row r="5" spans="1:17" ht="17.25" x14ac:dyDescent="0.25">
      <c r="A5" s="5" t="s">
        <v>11</v>
      </c>
      <c r="B5" s="40">
        <v>0</v>
      </c>
      <c r="C5" s="32">
        <v>2</v>
      </c>
      <c r="D5" s="41">
        <v>1</v>
      </c>
      <c r="E5" s="32">
        <v>0</v>
      </c>
      <c r="F5" s="41">
        <v>1</v>
      </c>
      <c r="G5" s="32">
        <v>4</v>
      </c>
      <c r="H5" s="41">
        <v>0</v>
      </c>
      <c r="I5" s="32">
        <v>1</v>
      </c>
      <c r="J5" s="41">
        <v>1</v>
      </c>
      <c r="K5" s="32">
        <v>1</v>
      </c>
      <c r="L5" s="41">
        <v>1</v>
      </c>
      <c r="M5" s="32">
        <v>0</v>
      </c>
      <c r="N5" s="41">
        <v>5</v>
      </c>
      <c r="O5" s="32">
        <v>6</v>
      </c>
      <c r="P5" s="41">
        <v>3</v>
      </c>
      <c r="Q5" s="19">
        <f>SUM(B5:P5)</f>
        <v>26</v>
      </c>
    </row>
    <row r="6" spans="1:17" ht="17.25" x14ac:dyDescent="0.25">
      <c r="A6" s="5" t="s">
        <v>12</v>
      </c>
      <c r="B6" s="41">
        <v>5</v>
      </c>
      <c r="C6" s="32">
        <v>1</v>
      </c>
      <c r="D6" s="41">
        <v>5</v>
      </c>
      <c r="E6" s="32">
        <v>4</v>
      </c>
      <c r="F6" s="41">
        <v>1</v>
      </c>
      <c r="G6" s="32">
        <v>1</v>
      </c>
      <c r="H6" s="41">
        <v>2</v>
      </c>
      <c r="I6" s="32">
        <v>0</v>
      </c>
      <c r="J6" s="41">
        <v>1</v>
      </c>
      <c r="K6" s="32">
        <v>3</v>
      </c>
      <c r="L6" s="41">
        <v>1</v>
      </c>
      <c r="M6" s="32">
        <v>1</v>
      </c>
      <c r="N6" s="41">
        <v>3</v>
      </c>
      <c r="O6" s="32">
        <v>3</v>
      </c>
      <c r="P6" s="41">
        <v>4</v>
      </c>
      <c r="Q6" s="19">
        <f>SUM(B6:P6)</f>
        <v>35</v>
      </c>
    </row>
    <row r="7" spans="1:17" ht="17.25" x14ac:dyDescent="0.25">
      <c r="A7" s="5" t="s">
        <v>13</v>
      </c>
      <c r="B7" s="41">
        <v>8</v>
      </c>
      <c r="C7" s="32">
        <v>5</v>
      </c>
      <c r="D7" s="41">
        <v>0</v>
      </c>
      <c r="E7" s="32">
        <v>1</v>
      </c>
      <c r="F7" s="41">
        <v>1</v>
      </c>
      <c r="G7" s="32">
        <v>0</v>
      </c>
      <c r="H7" s="41">
        <v>0</v>
      </c>
      <c r="I7" s="32">
        <v>2</v>
      </c>
      <c r="J7" s="41">
        <v>0</v>
      </c>
      <c r="K7" s="32">
        <v>0</v>
      </c>
      <c r="L7" s="41">
        <v>3</v>
      </c>
      <c r="M7" s="32">
        <v>1</v>
      </c>
      <c r="N7" s="41">
        <v>3</v>
      </c>
      <c r="O7" s="32">
        <v>6</v>
      </c>
      <c r="P7" s="41">
        <v>2</v>
      </c>
      <c r="Q7" s="19">
        <f>SUM(B7:P7)</f>
        <v>32</v>
      </c>
    </row>
    <row r="8" spans="1:17" ht="17.25" x14ac:dyDescent="0.25">
      <c r="A8" s="5" t="s">
        <v>14</v>
      </c>
      <c r="B8" s="41">
        <v>6</v>
      </c>
      <c r="C8" s="32">
        <v>3</v>
      </c>
      <c r="D8" s="41">
        <v>1</v>
      </c>
      <c r="E8" s="32">
        <v>3</v>
      </c>
      <c r="F8" s="41">
        <v>2</v>
      </c>
      <c r="G8" s="32">
        <v>1</v>
      </c>
      <c r="H8" s="41">
        <v>3</v>
      </c>
      <c r="I8" s="32">
        <v>3</v>
      </c>
      <c r="J8" s="41">
        <v>5</v>
      </c>
      <c r="K8" s="32">
        <v>5</v>
      </c>
      <c r="L8" s="41">
        <v>3</v>
      </c>
      <c r="M8" s="32">
        <v>0</v>
      </c>
      <c r="N8" s="41">
        <v>0</v>
      </c>
      <c r="O8" s="32">
        <v>0</v>
      </c>
      <c r="P8" s="41">
        <v>3</v>
      </c>
      <c r="Q8" s="19">
        <f>SUM(B8:P8)</f>
        <v>38</v>
      </c>
    </row>
    <row r="9" spans="1:17" x14ac:dyDescent="0.25">
      <c r="A9" s="33" t="s">
        <v>15</v>
      </c>
      <c r="B9" s="42">
        <f t="shared" ref="B9:D9" si="0">SUM(B5:B8)</f>
        <v>19</v>
      </c>
      <c r="C9" s="34">
        <f t="shared" si="0"/>
        <v>11</v>
      </c>
      <c r="D9" s="42">
        <f t="shared" si="0"/>
        <v>7</v>
      </c>
      <c r="E9" s="34">
        <f>SUM(E5:E8)</f>
        <v>8</v>
      </c>
      <c r="F9" s="42">
        <f t="shared" ref="F9:G9" si="1">SUM(F5:F8)</f>
        <v>5</v>
      </c>
      <c r="G9" s="34">
        <f t="shared" si="1"/>
        <v>6</v>
      </c>
      <c r="H9" s="42">
        <f>SUM(H5:H8)</f>
        <v>5</v>
      </c>
      <c r="I9" s="34">
        <f t="shared" ref="I9:O9" si="2">SUM(I5:I8)</f>
        <v>6</v>
      </c>
      <c r="J9" s="42">
        <f t="shared" si="2"/>
        <v>7</v>
      </c>
      <c r="K9" s="34">
        <f t="shared" si="2"/>
        <v>9</v>
      </c>
      <c r="L9" s="42">
        <f t="shared" si="2"/>
        <v>8</v>
      </c>
      <c r="M9" s="34">
        <f t="shared" si="2"/>
        <v>2</v>
      </c>
      <c r="N9" s="42">
        <f t="shared" si="2"/>
        <v>11</v>
      </c>
      <c r="O9" s="34">
        <f t="shared" si="2"/>
        <v>15</v>
      </c>
      <c r="P9" s="42">
        <f>SUM(P5:P8)</f>
        <v>12</v>
      </c>
      <c r="Q9" s="35">
        <f t="shared" ref="Q9" si="3">SUM(Q5:Q8)</f>
        <v>131</v>
      </c>
    </row>
    <row r="10" spans="1:17" x14ac:dyDescent="0.25">
      <c r="A10" s="33" t="s">
        <v>16</v>
      </c>
      <c r="B10" s="43">
        <f t="shared" ref="B10:P10" si="4">AVERAGE(B5:B8)</f>
        <v>4.75</v>
      </c>
      <c r="C10" s="30">
        <f t="shared" si="4"/>
        <v>2.75</v>
      </c>
      <c r="D10" s="43">
        <f t="shared" si="4"/>
        <v>1.75</v>
      </c>
      <c r="E10" s="30">
        <f t="shared" si="4"/>
        <v>2</v>
      </c>
      <c r="F10" s="43">
        <f t="shared" si="4"/>
        <v>1.25</v>
      </c>
      <c r="G10" s="30">
        <f t="shared" si="4"/>
        <v>1.5</v>
      </c>
      <c r="H10" s="43">
        <f t="shared" si="4"/>
        <v>1.25</v>
      </c>
      <c r="I10" s="30">
        <f t="shared" si="4"/>
        <v>1.5</v>
      </c>
      <c r="J10" s="43">
        <f t="shared" si="4"/>
        <v>1.75</v>
      </c>
      <c r="K10" s="30">
        <f t="shared" si="4"/>
        <v>2.25</v>
      </c>
      <c r="L10" s="43">
        <f t="shared" si="4"/>
        <v>2</v>
      </c>
      <c r="M10" s="30">
        <f t="shared" si="4"/>
        <v>0.5</v>
      </c>
      <c r="N10" s="43">
        <f t="shared" si="4"/>
        <v>2.75</v>
      </c>
      <c r="O10" s="30">
        <f t="shared" si="4"/>
        <v>3.75</v>
      </c>
      <c r="P10" s="43">
        <f t="shared" si="4"/>
        <v>3</v>
      </c>
      <c r="Q10" s="36">
        <f>AVERAGE(B10:P10)</f>
        <v>2.1833333333333331</v>
      </c>
    </row>
  </sheetData>
  <mergeCells count="3">
    <mergeCell ref="I3:K3"/>
    <mergeCell ref="L3:M3"/>
    <mergeCell ref="N3:P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R19 Effectifs F, G, ESH</vt:lpstr>
      <vt:lpstr>Feuil1</vt:lpstr>
    </vt:vector>
  </TitlesOfParts>
  <Company>Académie de Paris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DVE Vacataire</dc:creator>
  <cp:lastModifiedBy>Godet Etienne</cp:lastModifiedBy>
  <cp:lastPrinted>2019-04-12T11:23:23Z</cp:lastPrinted>
  <dcterms:created xsi:type="dcterms:W3CDTF">2018-09-06T11:37:29Z</dcterms:created>
  <dcterms:modified xsi:type="dcterms:W3CDTF">2019-09-04T15:48:23Z</dcterms:modified>
</cp:coreProperties>
</file>